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sechoorg937-my.sharepoint.com/personal/hatty_bsecho_org/Documents/Desktop/2023-03/"/>
    </mc:Choice>
  </mc:AlternateContent>
  <xr:revisionPtr revIDLastSave="14" documentId="8_{22C89A3E-756F-483B-936F-6F61521E7193}" xr6:coauthVersionLast="47" xr6:coauthVersionMax="47" xr10:uidLastSave="{5AE41352-82CB-4F18-9077-921D567A1EA6}"/>
  <bookViews>
    <workbookView xWindow="-108" yWindow="-108" windowWidth="23256" windowHeight="12456" xr2:uid="{00000000-000D-0000-FFFF-FFFF00000000}"/>
  </bookViews>
  <sheets>
    <sheet name="Title page" sheetId="1" r:id="rId1"/>
    <sheet name="Patients waiting" sheetId="2" r:id="rId2"/>
    <sheet name="OP referrals" sheetId="3" r:id="rId3"/>
    <sheet name="Capacity" sheetId="4" r:id="rId4"/>
    <sheet name="Professional Experienc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5" l="1"/>
  <c r="E16" i="4"/>
  <c r="E17" i="4"/>
  <c r="E18" i="4"/>
  <c r="E19" i="4"/>
  <c r="E20" i="4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I4" i="3"/>
  <c r="N4" i="3" s="1"/>
  <c r="I5" i="3"/>
  <c r="N5" i="3" s="1"/>
  <c r="I6" i="3"/>
  <c r="N6" i="3" s="1"/>
  <c r="I7" i="3"/>
  <c r="N7" i="3" s="1"/>
  <c r="I8" i="3"/>
  <c r="N8" i="3" s="1"/>
  <c r="I9" i="3"/>
  <c r="N9" i="3" s="1"/>
  <c r="I10" i="3"/>
  <c r="N10" i="3" s="1"/>
  <c r="I11" i="3"/>
  <c r="N11" i="3" s="1"/>
  <c r="I12" i="3"/>
  <c r="N12" i="3" s="1"/>
  <c r="I13" i="3"/>
  <c r="N13" i="3" s="1"/>
  <c r="I14" i="3"/>
  <c r="N14" i="3" s="1"/>
  <c r="I15" i="3"/>
  <c r="N15" i="3" s="1"/>
  <c r="I16" i="3"/>
  <c r="N16" i="3" s="1"/>
  <c r="I17" i="3"/>
  <c r="I18" i="3"/>
  <c r="N18" i="3" s="1"/>
  <c r="I19" i="3"/>
  <c r="I20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3" i="4"/>
  <c r="E4" i="4"/>
  <c r="E5" i="4"/>
  <c r="E6" i="4"/>
  <c r="E7" i="4"/>
  <c r="E8" i="4"/>
  <c r="E9" i="4"/>
  <c r="E10" i="4"/>
  <c r="E11" i="4"/>
  <c r="E12" i="4"/>
  <c r="E13" i="4"/>
  <c r="E14" i="4"/>
  <c r="E15" i="4"/>
  <c r="F4" i="5"/>
  <c r="F5" i="5"/>
  <c r="F6" i="5"/>
  <c r="F7" i="5"/>
  <c r="F8" i="5"/>
  <c r="F9" i="5"/>
  <c r="F10" i="5"/>
  <c r="F12" i="5"/>
  <c r="F13" i="5"/>
  <c r="F14" i="5"/>
  <c r="F15" i="5"/>
  <c r="F3" i="5"/>
  <c r="I3" i="3"/>
  <c r="N3" i="3" s="1"/>
  <c r="E3" i="3"/>
  <c r="E2" i="4"/>
  <c r="G3" i="2"/>
  <c r="H3" i="2" s="1"/>
  <c r="N19" i="3" l="1"/>
  <c r="N17" i="3"/>
  <c r="N20" i="3"/>
  <c r="K15" i="3"/>
  <c r="J17" i="3"/>
  <c r="J19" i="3"/>
  <c r="J15" i="3"/>
  <c r="J11" i="3"/>
  <c r="J7" i="3"/>
  <c r="J18" i="3"/>
  <c r="J14" i="3"/>
  <c r="J10" i="3"/>
  <c r="J6" i="3"/>
  <c r="K19" i="3"/>
  <c r="K11" i="3"/>
  <c r="J13" i="3"/>
  <c r="J9" i="3"/>
  <c r="J5" i="3"/>
  <c r="K18" i="3"/>
  <c r="K14" i="3"/>
  <c r="K10" i="3"/>
  <c r="K6" i="3"/>
  <c r="J3" i="3"/>
  <c r="J20" i="3"/>
  <c r="J16" i="3"/>
  <c r="J12" i="3"/>
  <c r="J8" i="3"/>
  <c r="J4" i="3"/>
  <c r="K17" i="3"/>
  <c r="K13" i="3"/>
  <c r="K9" i="3"/>
  <c r="K5" i="3"/>
  <c r="K20" i="3"/>
  <c r="K16" i="3"/>
  <c r="K12" i="3"/>
  <c r="K8" i="3"/>
  <c r="K4" i="3"/>
  <c r="K7" i="3"/>
  <c r="K3" i="3"/>
</calcChain>
</file>

<file path=xl/sharedStrings.xml><?xml version="1.0" encoding="utf-8"?>
<sst xmlns="http://schemas.openxmlformats.org/spreadsheetml/2006/main" count="103" uniqueCount="83">
  <si>
    <t xml:space="preserve">BSE Echocardiography Triage Audit Template </t>
  </si>
  <si>
    <t xml:space="preserve">This audit tool is a guide which you can use to audit your current waiting list for outpatient echocardiography referrals. </t>
  </si>
  <si>
    <t>Please note some boxes have drop-down options or formula to aid data input.</t>
  </si>
  <si>
    <t>Service Description</t>
  </si>
  <si>
    <t>Type of service</t>
  </si>
  <si>
    <t>Lead Clinician</t>
  </si>
  <si>
    <t>BSE accredited department</t>
  </si>
  <si>
    <t>Date of Implementation of BSE Triage Guidance</t>
  </si>
  <si>
    <t>Date:</t>
  </si>
  <si>
    <t xml:space="preserve">Actual Number of outpatients waiting </t>
  </si>
  <si>
    <t>Month/Week</t>
  </si>
  <si>
    <t>DM01 waiting list figure</t>
  </si>
  <si>
    <t>0-6weeks</t>
  </si>
  <si>
    <t>6-12 weeks</t>
  </si>
  <si>
    <t>13-26 weeks</t>
  </si>
  <si>
    <t>26+ weeks</t>
  </si>
  <si>
    <t>Total number of patients waiting</t>
  </si>
  <si>
    <t>% waiting &lt;6 weeks</t>
  </si>
  <si>
    <t>e.g.</t>
  </si>
  <si>
    <t>Number of OP referrals</t>
  </si>
  <si>
    <t>Number rejected from</t>
  </si>
  <si>
    <t>Total received</t>
  </si>
  <si>
    <t>Total rejected</t>
  </si>
  <si>
    <t>% rejected</t>
  </si>
  <si>
    <t>Total re-requested</t>
  </si>
  <si>
    <t>% Re-requested</t>
  </si>
  <si>
    <t>% Reduction in demand</t>
  </si>
  <si>
    <t>Yes</t>
  </si>
  <si>
    <t>Number of slots per week Mon-Fri</t>
  </si>
  <si>
    <t>Number of slots per weekend</t>
  </si>
  <si>
    <t>Number of DNA's</t>
  </si>
  <si>
    <t>scan time for OP TTE (minutes)</t>
  </si>
  <si>
    <t>Initial Assessment</t>
  </si>
  <si>
    <t>Final Assessment</t>
  </si>
  <si>
    <t xml:space="preserve">*insert date of assessment </t>
  </si>
  <si>
    <t>Change in Rating</t>
  </si>
  <si>
    <t>e.g. Current workload is manageable within departmental capacity</t>
  </si>
  <si>
    <t>Current workload is manageable within departmental capacity</t>
  </si>
  <si>
    <t>Team morale is high</t>
  </si>
  <si>
    <t>Good communication links exist between care services (i.e. GP/community)</t>
  </si>
  <si>
    <t>Peoples talents and skills are used effectively in the department</t>
  </si>
  <si>
    <t xml:space="preserve">There is good opportunity for training </t>
  </si>
  <si>
    <t>There is good opportunity for career progression</t>
  </si>
  <si>
    <t>Reference:</t>
  </si>
  <si>
    <t>Patient experience is good</t>
  </si>
  <si>
    <t>1= strongly disagree</t>
  </si>
  <si>
    <t>The work area is safe for staff</t>
  </si>
  <si>
    <t>Staff are free from injury</t>
  </si>
  <si>
    <t>Echocardiography is performed to a high quality</t>
  </si>
  <si>
    <t>2=disagree</t>
  </si>
  <si>
    <t>There is a positive culture within the department</t>
  </si>
  <si>
    <t>Staff have energy at the end of each work day for their home life and interests</t>
  </si>
  <si>
    <t>3= neutral</t>
  </si>
  <si>
    <t>4=Agree</t>
  </si>
  <si>
    <t>5= Strongly Agree</t>
  </si>
  <si>
    <t>Tertiary</t>
  </si>
  <si>
    <t>Primary Care/Community</t>
  </si>
  <si>
    <t>Non- NHS</t>
  </si>
  <si>
    <t>Medical Consultant</t>
  </si>
  <si>
    <t>No</t>
  </si>
  <si>
    <t>Ditrict General Hospital</t>
  </si>
  <si>
    <t>Cardiac Scietist (HCPC)</t>
  </si>
  <si>
    <t>Cardiac Physiologist (Non- HCBC)</t>
  </si>
  <si>
    <t>Cardiology</t>
  </si>
  <si>
    <t>GP</t>
  </si>
  <si>
    <t>Non-Cardiology</t>
  </si>
  <si>
    <t>Reason for rejection sent as feedback</t>
  </si>
  <si>
    <t>(calculated)</t>
  </si>
  <si>
    <t>NHS England Link</t>
  </si>
  <si>
    <t>DNA rate (calculated)</t>
  </si>
  <si>
    <t>Top 3 most common 'reasons for referrals' rejected</t>
  </si>
  <si>
    <t xml:space="preserve">Did you receive formal or informal feedback from service users? </t>
  </si>
  <si>
    <t>If yes, please comment</t>
  </si>
  <si>
    <t xml:space="preserve">Was the time allocated sufficient for Triage? </t>
  </si>
  <si>
    <t>If no, why not?</t>
  </si>
  <si>
    <t>What resources would have helped with Triage or feedback?</t>
  </si>
  <si>
    <t>Time allocated to triage (estimated minutes per week)</t>
  </si>
  <si>
    <t>Paton, Ahmad &amp; Redfern; 10.02.23; V1.3</t>
  </si>
  <si>
    <t>Previously normal echo</t>
  </si>
  <si>
    <t>Terminal illness where management would not be affected</t>
  </si>
  <si>
    <t>Routine pre-op echo</t>
  </si>
  <si>
    <t>Repeat echo assessment without clinical change</t>
  </si>
  <si>
    <t>No evidence of cardiac disease (normal ECG / BNP)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</si>
</sst>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 Light"/>
      <family val="2"/>
      <scheme val="major"/>
    </font>
    <font>
      <sz val="11"/>
      <color rgb="FF444444"/>
      <name val="Calibri Light"/>
      <family val="2"/>
      <scheme val="major"/>
    </font>
    <font>
      <u/>
      <sz val="14"/>
      <color theme="1"/>
      <name val="Calibri Light"/>
      <family val="2"/>
      <scheme val="major"/>
    </font>
    <font>
      <u/>
      <sz val="14"/>
      <color theme="10"/>
      <name val="Calibri Light"/>
      <family val="2"/>
      <scheme val="major"/>
    </font>
    <font>
      <sz val="14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22"/>
      <color rgb="FF00AE53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u/>
      <sz val="12"/>
      <color theme="10"/>
      <name val="Calibri Light"/>
      <family val="2"/>
      <scheme val="major"/>
    </font>
    <font>
      <i/>
      <sz val="12"/>
      <color theme="6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6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4BFCB"/>
        <bgColor indexed="64"/>
      </patternFill>
    </fill>
    <fill>
      <patternFill patternType="solid">
        <fgColor rgb="FF00AE53"/>
        <bgColor indexed="64"/>
      </patternFill>
    </fill>
    <fill>
      <patternFill patternType="solid">
        <fgColor rgb="FFC1DEBE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9"/>
      </right>
      <top/>
      <bottom/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 style="thick">
        <color theme="9"/>
      </right>
      <top/>
      <bottom/>
      <diagonal/>
    </border>
    <border>
      <left style="thick">
        <color theme="9"/>
      </left>
      <right/>
      <top/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2" applyFont="1"/>
    <xf numFmtId="0" fontId="4" fillId="3" borderId="0" xfId="0" applyFont="1" applyFill="1"/>
    <xf numFmtId="0" fontId="8" fillId="0" borderId="0" xfId="0" applyFont="1"/>
    <xf numFmtId="0" fontId="9" fillId="0" borderId="0" xfId="0" applyFont="1"/>
    <xf numFmtId="14" fontId="4" fillId="0" borderId="0" xfId="0" applyNumberFormat="1" applyFont="1"/>
    <xf numFmtId="0" fontId="8" fillId="0" borderId="1" xfId="0" applyFont="1" applyBorder="1"/>
    <xf numFmtId="0" fontId="10" fillId="0" borderId="0" xfId="0" applyFont="1"/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4" borderId="0" xfId="0" applyFont="1" applyFill="1"/>
    <xf numFmtId="0" fontId="12" fillId="4" borderId="13" xfId="0" applyFont="1" applyFill="1" applyBorder="1"/>
    <xf numFmtId="0" fontId="12" fillId="4" borderId="11" xfId="0" applyFont="1" applyFill="1" applyBorder="1"/>
    <xf numFmtId="0" fontId="12" fillId="5" borderId="0" xfId="0" applyFont="1" applyFill="1"/>
    <xf numFmtId="0" fontId="13" fillId="0" borderId="0" xfId="0" applyFont="1"/>
    <xf numFmtId="0" fontId="14" fillId="4" borderId="0" xfId="2" applyFont="1" applyFill="1"/>
    <xf numFmtId="0" fontId="15" fillId="0" borderId="11" xfId="0" applyFont="1" applyBorder="1"/>
    <xf numFmtId="0" fontId="15" fillId="0" borderId="0" xfId="0" applyFont="1"/>
    <xf numFmtId="0" fontId="15" fillId="0" borderId="13" xfId="0" applyFont="1" applyBorder="1"/>
    <xf numFmtId="0" fontId="15" fillId="0" borderId="12" xfId="0" applyFont="1" applyBorder="1"/>
    <xf numFmtId="9" fontId="15" fillId="0" borderId="0" xfId="1" applyFont="1" applyFill="1"/>
    <xf numFmtId="0" fontId="13" fillId="0" borderId="11" xfId="0" applyFont="1" applyBorder="1"/>
    <xf numFmtId="0" fontId="13" fillId="0" borderId="13" xfId="0" applyFont="1" applyBorder="1"/>
    <xf numFmtId="0" fontId="13" fillId="0" borderId="12" xfId="0" applyFont="1" applyBorder="1"/>
    <xf numFmtId="9" fontId="16" fillId="0" borderId="0" xfId="1" applyFont="1" applyFill="1"/>
    <xf numFmtId="0" fontId="12" fillId="6" borderId="0" xfId="0" applyFont="1" applyFill="1"/>
    <xf numFmtId="0" fontId="12" fillId="0" borderId="0" xfId="0" applyFont="1"/>
    <xf numFmtId="0" fontId="12" fillId="2" borderId="0" xfId="0" applyFont="1" applyFill="1"/>
    <xf numFmtId="9" fontId="15" fillId="7" borderId="12" xfId="1" applyFont="1" applyFill="1" applyBorder="1"/>
    <xf numFmtId="0" fontId="16" fillId="0" borderId="11" xfId="0" applyFont="1" applyBorder="1"/>
    <xf numFmtId="0" fontId="16" fillId="0" borderId="0" xfId="0" applyFont="1"/>
    <xf numFmtId="9" fontId="16" fillId="7" borderId="12" xfId="1" applyFont="1" applyFill="1" applyBorder="1"/>
    <xf numFmtId="0" fontId="16" fillId="0" borderId="13" xfId="0" applyFont="1" applyBorder="1"/>
    <xf numFmtId="0" fontId="13" fillId="0" borderId="14" xfId="0" applyFont="1" applyBorder="1"/>
    <xf numFmtId="9" fontId="15" fillId="0" borderId="0" xfId="1" applyFont="1"/>
    <xf numFmtId="9" fontId="16" fillId="0" borderId="0" xfId="1" applyFont="1"/>
    <xf numFmtId="0" fontId="13" fillId="4" borderId="0" xfId="0" applyFont="1" applyFill="1"/>
    <xf numFmtId="0" fontId="17" fillId="0" borderId="5" xfId="0" applyFont="1" applyBorder="1"/>
    <xf numFmtId="0" fontId="13" fillId="0" borderId="6" xfId="0" applyFont="1" applyBorder="1"/>
    <xf numFmtId="0" fontId="17" fillId="0" borderId="7" xfId="0" applyFont="1" applyBorder="1"/>
    <xf numFmtId="0" fontId="13" fillId="0" borderId="8" xfId="0" applyFont="1" applyBorder="1"/>
    <xf numFmtId="0" fontId="17" fillId="0" borderId="9" xfId="0" applyFont="1" applyBorder="1"/>
    <xf numFmtId="0" fontId="13" fillId="0" borderId="10" xfId="0" applyFont="1" applyBorder="1"/>
    <xf numFmtId="0" fontId="15" fillId="0" borderId="15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18" fillId="0" borderId="20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4BFCB"/>
      <color rgb="FF00AE53"/>
      <color rgb="FFC1DEBE"/>
      <color rgb="FFF6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Range="$E$14:$E$17" noThreeD="1" sel="0" val="0"/>
</file>

<file path=xl/ctrlProps/ctrlProp2.xml><?xml version="1.0" encoding="utf-8"?>
<formControlPr xmlns="http://schemas.microsoft.com/office/spreadsheetml/2009/9/main" objectType="Drop" dropStyle="combo" dx="16" fmlaRange="$E$20:$E$22" noThreeD="1" sel="0" val="0"/>
</file>

<file path=xl/ctrlProps/ctrlProp3.xml><?xml version="1.0" encoding="utf-8"?>
<formControlPr xmlns="http://schemas.microsoft.com/office/spreadsheetml/2009/9/main" objectType="Drop" dropStyle="combo" dx="16" fmlaRange="$E$24:$E$25" noThreeD="1" sel="0" val="0"/>
</file>

<file path=xl/ctrlProps/ctrlProp4.xml><?xml version="1.0" encoding="utf-8"?>
<formControlPr xmlns="http://schemas.microsoft.com/office/spreadsheetml/2009/9/main" objectType="Drop" dropStyle="combo" dx="16" fmlaRange="$D$46:$D$47" noThreeD="1" sel="0" val="0"/>
</file>

<file path=xl/ctrlProps/ctrlProp5.xml><?xml version="1.0" encoding="utf-8"?>
<formControlPr xmlns="http://schemas.microsoft.com/office/spreadsheetml/2009/9/main" objectType="Drop" dropStyle="combo" dx="16" fmlaRange="$D$58:$D$61" noThreeD="1" sel="0" val="0"/>
</file>

<file path=xl/ctrlProps/ctrlProp6.xml><?xml version="1.0" encoding="utf-8"?>
<formControlPr xmlns="http://schemas.microsoft.com/office/spreadsheetml/2009/9/main" objectType="Drop" dropStyle="combo" dx="16" fmlaRange="$D$58:$D$61" noThreeD="1" sel="0" val="0"/>
</file>

<file path=xl/ctrlProps/ctrlProp7.xml><?xml version="1.0" encoding="utf-8"?>
<formControlPr xmlns="http://schemas.microsoft.com/office/spreadsheetml/2009/9/main" objectType="Drop" dropStyle="combo" dx="16" fmlaRange="$D$58:$D$61" noThreeD="1" sel="0" val="0"/>
</file>

<file path=xl/ctrlProps/ctrlProp8.xml><?xml version="1.0" encoding="utf-8"?>
<formControlPr xmlns="http://schemas.microsoft.com/office/spreadsheetml/2009/9/main" objectType="Drop" dropStyle="combo" dx="16" fmlaRange="$K$45:$K$46" noThreeD="1" sel="0" val="0"/>
</file>

<file path=xl/ctrlProps/ctrlProp9.xml><?xml version="1.0" encoding="utf-8"?>
<formControlPr xmlns="http://schemas.microsoft.com/office/spreadsheetml/2009/9/main" objectType="Drop" dropStyle="combo" dx="16" fmlaRange="$K$45:$K$46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10</xdr:row>
          <xdr:rowOff>30480</xdr:rowOff>
        </xdr:from>
        <xdr:to>
          <xdr:col>2</xdr:col>
          <xdr:colOff>1333500</xdr:colOff>
          <xdr:row>10</xdr:row>
          <xdr:rowOff>266700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11</xdr:row>
          <xdr:rowOff>7620</xdr:rowOff>
        </xdr:from>
        <xdr:to>
          <xdr:col>2</xdr:col>
          <xdr:colOff>1341120</xdr:colOff>
          <xdr:row>11</xdr:row>
          <xdr:rowOff>259080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12</xdr:row>
          <xdr:rowOff>30480</xdr:rowOff>
        </xdr:from>
        <xdr:to>
          <xdr:col>2</xdr:col>
          <xdr:colOff>1363980</xdr:colOff>
          <xdr:row>12</xdr:row>
          <xdr:rowOff>274320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25</xdr:row>
          <xdr:rowOff>213360</xdr:rowOff>
        </xdr:from>
        <xdr:to>
          <xdr:col>5</xdr:col>
          <xdr:colOff>7620</xdr:colOff>
          <xdr:row>27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28</xdr:row>
          <xdr:rowOff>0</xdr:rowOff>
        </xdr:from>
        <xdr:to>
          <xdr:col>7</xdr:col>
          <xdr:colOff>480060</xdr:colOff>
          <xdr:row>29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30</xdr:row>
          <xdr:rowOff>0</xdr:rowOff>
        </xdr:from>
        <xdr:to>
          <xdr:col>7</xdr:col>
          <xdr:colOff>480060</xdr:colOff>
          <xdr:row>31</xdr:row>
          <xdr:rowOff>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32</xdr:row>
          <xdr:rowOff>0</xdr:rowOff>
        </xdr:from>
        <xdr:to>
          <xdr:col>7</xdr:col>
          <xdr:colOff>480060</xdr:colOff>
          <xdr:row>33</xdr:row>
          <xdr:rowOff>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18</xdr:row>
          <xdr:rowOff>0</xdr:rowOff>
        </xdr:from>
        <xdr:to>
          <xdr:col>2</xdr:col>
          <xdr:colOff>0</xdr:colOff>
          <xdr:row>18</xdr:row>
          <xdr:rowOff>198120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24</xdr:row>
          <xdr:rowOff>0</xdr:rowOff>
        </xdr:from>
        <xdr:to>
          <xdr:col>2</xdr:col>
          <xdr:colOff>0</xdr:colOff>
          <xdr:row>24</xdr:row>
          <xdr:rowOff>198120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ngland.nhs.uk/statistics/statistical-work-areas/diagnostics-waiting-times-and-activity/monthly-diagnostics-waiting-times-and-activity/monthly-diagnostics-data-2022-23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L31"/>
  <sheetViews>
    <sheetView tabSelected="1" zoomScaleNormal="100" workbookViewId="0">
      <selection activeCell="G12" sqref="G12"/>
    </sheetView>
  </sheetViews>
  <sheetFormatPr defaultColWidth="10.5" defaultRowHeight="18" x14ac:dyDescent="0.35"/>
  <cols>
    <col min="1" max="1" width="40" style="1" customWidth="1"/>
    <col min="2" max="2" width="15.59765625" style="1" customWidth="1"/>
    <col min="3" max="3" width="20" style="1" customWidth="1"/>
    <col min="4" max="16384" width="10.5" style="1"/>
  </cols>
  <sheetData>
    <row r="2" spans="1:12" ht="18.600000000000001" thickBot="1" x14ac:dyDescent="0.4"/>
    <row r="3" spans="1:12" ht="30" thickTop="1" thickBot="1" x14ac:dyDescent="0.6">
      <c r="A3" s="11" t="s">
        <v>0</v>
      </c>
      <c r="B3" s="12"/>
      <c r="C3" s="13"/>
    </row>
    <row r="4" spans="1:12" ht="18.600000000000001" thickTop="1" x14ac:dyDescent="0.35"/>
    <row r="5" spans="1:12" x14ac:dyDescent="0.35">
      <c r="A5" s="1" t="s">
        <v>1</v>
      </c>
    </row>
    <row r="6" spans="1:12" x14ac:dyDescent="0.35">
      <c r="A6" s="1" t="s">
        <v>2</v>
      </c>
      <c r="L6" s="2"/>
    </row>
    <row r="10" spans="1:12" ht="24.9" customHeight="1" x14ac:dyDescent="0.35">
      <c r="A10" s="3" t="s">
        <v>3</v>
      </c>
    </row>
    <row r="11" spans="1:12" ht="24.9" customHeight="1" x14ac:dyDescent="0.35">
      <c r="A11" s="1" t="s">
        <v>4</v>
      </c>
      <c r="C11" s="4"/>
    </row>
    <row r="12" spans="1:12" ht="24.9" customHeight="1" x14ac:dyDescent="0.35">
      <c r="A12" s="1" t="s">
        <v>5</v>
      </c>
      <c r="B12" s="5"/>
      <c r="C12" s="6"/>
    </row>
    <row r="13" spans="1:12" ht="24.9" customHeight="1" x14ac:dyDescent="0.35">
      <c r="A13" s="1" t="s">
        <v>6</v>
      </c>
    </row>
    <row r="14" spans="1:12" ht="24.9" customHeight="1" x14ac:dyDescent="0.35">
      <c r="A14" s="7" t="s">
        <v>7</v>
      </c>
      <c r="B14" s="8"/>
      <c r="E14" s="6" t="s">
        <v>55</v>
      </c>
      <c r="F14" s="6"/>
      <c r="G14" s="6"/>
    </row>
    <row r="15" spans="1:12" ht="24.9" customHeight="1" x14ac:dyDescent="0.35">
      <c r="E15" s="6" t="s">
        <v>60</v>
      </c>
      <c r="F15" s="6"/>
      <c r="G15" s="6"/>
    </row>
    <row r="16" spans="1:12" x14ac:dyDescent="0.35">
      <c r="E16" s="6" t="s">
        <v>56</v>
      </c>
      <c r="F16" s="6"/>
      <c r="G16" s="6"/>
    </row>
    <row r="17" spans="1:7" x14ac:dyDescent="0.35">
      <c r="E17" s="6" t="s">
        <v>57</v>
      </c>
      <c r="F17" s="6"/>
      <c r="G17" s="6"/>
    </row>
    <row r="18" spans="1:7" x14ac:dyDescent="0.35">
      <c r="E18" s="6"/>
      <c r="F18" s="6"/>
      <c r="G18" s="6"/>
    </row>
    <row r="19" spans="1:7" x14ac:dyDescent="0.35">
      <c r="E19" s="6"/>
      <c r="F19" s="6"/>
      <c r="G19" s="6"/>
    </row>
    <row r="20" spans="1:7" x14ac:dyDescent="0.35">
      <c r="E20" s="6" t="s">
        <v>58</v>
      </c>
      <c r="F20" s="6"/>
      <c r="G20" s="6"/>
    </row>
    <row r="21" spans="1:7" x14ac:dyDescent="0.35">
      <c r="E21" s="6" t="s">
        <v>61</v>
      </c>
      <c r="F21" s="6"/>
      <c r="G21" s="6"/>
    </row>
    <row r="22" spans="1:7" x14ac:dyDescent="0.35">
      <c r="E22" s="6" t="s">
        <v>62</v>
      </c>
      <c r="F22" s="6"/>
      <c r="G22" s="6"/>
    </row>
    <row r="23" spans="1:7" x14ac:dyDescent="0.35">
      <c r="E23" s="6"/>
      <c r="F23" s="6"/>
      <c r="G23" s="6"/>
    </row>
    <row r="24" spans="1:7" x14ac:dyDescent="0.35">
      <c r="E24" s="6" t="s">
        <v>27</v>
      </c>
      <c r="F24" s="9"/>
      <c r="G24" s="6"/>
    </row>
    <row r="25" spans="1:7" x14ac:dyDescent="0.35">
      <c r="E25" s="6" t="s">
        <v>59</v>
      </c>
      <c r="F25" s="6"/>
      <c r="G25" s="6"/>
    </row>
    <row r="27" spans="1:7" x14ac:dyDescent="0.35">
      <c r="A27" s="10"/>
    </row>
    <row r="28" spans="1:7" x14ac:dyDescent="0.35">
      <c r="A28" s="10"/>
    </row>
    <row r="29" spans="1:7" x14ac:dyDescent="0.35">
      <c r="A29" s="10"/>
    </row>
    <row r="30" spans="1:7" x14ac:dyDescent="0.35">
      <c r="A30" s="10"/>
    </row>
    <row r="31" spans="1:7" x14ac:dyDescent="0.35">
      <c r="A31" s="10" t="s">
        <v>77</v>
      </c>
    </row>
  </sheetData>
  <mergeCells count="1">
    <mergeCell ref="A3:C3"/>
  </mergeCells>
  <phoneticPr fontId="3" type="noConversion"/>
  <dataValidations count="1">
    <dataValidation type="date" allowBlank="1" showInputMessage="1" showErrorMessage="1" prompt="type date" sqref="B14" xr:uid="{00000000-0002-0000-0000-000000000000}">
      <formula1>36526</formula1>
      <formula2>54789</formula2>
    </dataValidation>
  </dataValidations>
  <pageMargins left="0.7" right="0.7" top="0.75" bottom="0.75" header="0.3" footer="0.3"/>
  <pageSetup paperSize="9" orientation="portrait" horizontalDpi="300" r:id="rId1"/>
  <headerFooter>
    <oddFooter>&amp;C&amp;"-,Bold"&amp;8V1.0 M.Paton &amp; S.Ahmad; BSE Triage Audit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op Down 9">
              <controlPr defaultSize="0" autoLine="0" autoPict="0">
                <anchor moveWithCells="1">
                  <from>
                    <xdr:col>1</xdr:col>
                    <xdr:colOff>68580</xdr:colOff>
                    <xdr:row>10</xdr:row>
                    <xdr:rowOff>30480</xdr:rowOff>
                  </from>
                  <to>
                    <xdr:col>2</xdr:col>
                    <xdr:colOff>1333500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Drop Down 11">
              <controlPr defaultSize="0" autoLine="0" autoPict="0">
                <anchor moveWithCells="1">
                  <from>
                    <xdr:col>1</xdr:col>
                    <xdr:colOff>68580</xdr:colOff>
                    <xdr:row>11</xdr:row>
                    <xdr:rowOff>7620</xdr:rowOff>
                  </from>
                  <to>
                    <xdr:col>2</xdr:col>
                    <xdr:colOff>1341120</xdr:colOff>
                    <xdr:row>11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Drop Down 12">
              <controlPr defaultSize="0" autoLine="0" autoPict="0">
                <anchor moveWithCells="1">
                  <from>
                    <xdr:col>1</xdr:col>
                    <xdr:colOff>68580</xdr:colOff>
                    <xdr:row>12</xdr:row>
                    <xdr:rowOff>30480</xdr:rowOff>
                  </from>
                  <to>
                    <xdr:col>2</xdr:col>
                    <xdr:colOff>1363980</xdr:colOff>
                    <xdr:row>12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0"/>
  <sheetViews>
    <sheetView zoomScaleNormal="100" workbookViewId="0">
      <selection activeCell="B13" sqref="B13"/>
    </sheetView>
  </sheetViews>
  <sheetFormatPr defaultColWidth="10.5" defaultRowHeight="15.6" x14ac:dyDescent="0.3"/>
  <cols>
    <col min="1" max="1" width="12.5" style="18" bestFit="1" customWidth="1"/>
    <col min="2" max="2" width="22.8984375" style="18" bestFit="1" customWidth="1"/>
    <col min="3" max="3" width="9" style="18" bestFit="1" customWidth="1"/>
    <col min="4" max="4" width="10.5" style="18" bestFit="1" customWidth="1"/>
    <col min="5" max="5" width="24.5" style="18" bestFit="1" customWidth="1"/>
    <col min="6" max="6" width="9.8984375" style="18" bestFit="1" customWidth="1"/>
    <col min="7" max="7" width="28.5" style="18" bestFit="1" customWidth="1"/>
    <col min="8" max="8" width="17.5" style="18" bestFit="1" customWidth="1"/>
    <col min="9" max="16384" width="10.5" style="18"/>
  </cols>
  <sheetData>
    <row r="1" spans="1:8" x14ac:dyDescent="0.3">
      <c r="A1" s="14" t="s">
        <v>8</v>
      </c>
      <c r="B1" s="14" t="s">
        <v>11</v>
      </c>
      <c r="C1" s="15"/>
      <c r="D1" s="14"/>
      <c r="E1" s="14" t="s">
        <v>9</v>
      </c>
      <c r="F1" s="14"/>
      <c r="G1" s="16"/>
      <c r="H1" s="17" t="s">
        <v>17</v>
      </c>
    </row>
    <row r="2" spans="1:8" x14ac:dyDescent="0.3">
      <c r="A2" s="14" t="s">
        <v>10</v>
      </c>
      <c r="B2" s="19" t="s">
        <v>68</v>
      </c>
      <c r="C2" s="15" t="s">
        <v>12</v>
      </c>
      <c r="D2" s="14" t="s">
        <v>13</v>
      </c>
      <c r="E2" s="14" t="s">
        <v>14</v>
      </c>
      <c r="F2" s="14" t="s">
        <v>15</v>
      </c>
      <c r="G2" s="16" t="s">
        <v>16</v>
      </c>
      <c r="H2" s="17" t="s">
        <v>67</v>
      </c>
    </row>
    <row r="3" spans="1:8" s="21" customFormat="1" x14ac:dyDescent="0.3">
      <c r="A3" s="20" t="s">
        <v>18</v>
      </c>
      <c r="B3" s="21">
        <v>165000</v>
      </c>
      <c r="C3" s="22">
        <v>150</v>
      </c>
      <c r="D3" s="21">
        <v>100</v>
      </c>
      <c r="E3" s="21">
        <v>49</v>
      </c>
      <c r="F3" s="21">
        <v>1</v>
      </c>
      <c r="G3" s="23">
        <f>(C3+D3+E3+F3)</f>
        <v>300</v>
      </c>
      <c r="H3" s="24">
        <f>((D3+E3+F3)/G3)</f>
        <v>0.5</v>
      </c>
    </row>
    <row r="4" spans="1:8" x14ac:dyDescent="0.3">
      <c r="A4" s="25"/>
      <c r="C4" s="26"/>
      <c r="G4" s="27"/>
      <c r="H4" s="28" t="e">
        <f t="shared" ref="H4:H20" si="0">((D4+E4+F4)/G4)</f>
        <v>#DIV/0!</v>
      </c>
    </row>
    <row r="5" spans="1:8" x14ac:dyDescent="0.3">
      <c r="A5" s="25"/>
      <c r="C5" s="26"/>
      <c r="G5" s="27"/>
      <c r="H5" s="28" t="e">
        <f t="shared" si="0"/>
        <v>#DIV/0!</v>
      </c>
    </row>
    <row r="6" spans="1:8" x14ac:dyDescent="0.3">
      <c r="A6" s="25"/>
      <c r="C6" s="26"/>
      <c r="G6" s="27"/>
      <c r="H6" s="28" t="e">
        <f t="shared" si="0"/>
        <v>#DIV/0!</v>
      </c>
    </row>
    <row r="7" spans="1:8" x14ac:dyDescent="0.3">
      <c r="A7" s="25"/>
      <c r="C7" s="26"/>
      <c r="G7" s="27"/>
      <c r="H7" s="28" t="e">
        <f t="shared" si="0"/>
        <v>#DIV/0!</v>
      </c>
    </row>
    <row r="8" spans="1:8" x14ac:dyDescent="0.3">
      <c r="A8" s="25"/>
      <c r="C8" s="26"/>
      <c r="G8" s="27"/>
      <c r="H8" s="28" t="e">
        <f t="shared" si="0"/>
        <v>#DIV/0!</v>
      </c>
    </row>
    <row r="9" spans="1:8" x14ac:dyDescent="0.3">
      <c r="A9" s="25"/>
      <c r="C9" s="26"/>
      <c r="G9" s="27"/>
      <c r="H9" s="28" t="e">
        <f t="shared" si="0"/>
        <v>#DIV/0!</v>
      </c>
    </row>
    <row r="10" spans="1:8" x14ac:dyDescent="0.3">
      <c r="A10" s="25"/>
      <c r="C10" s="26"/>
      <c r="G10" s="27"/>
      <c r="H10" s="28" t="e">
        <f t="shared" si="0"/>
        <v>#DIV/0!</v>
      </c>
    </row>
    <row r="11" spans="1:8" x14ac:dyDescent="0.3">
      <c r="A11" s="25"/>
      <c r="C11" s="26"/>
      <c r="G11" s="27"/>
      <c r="H11" s="28" t="e">
        <f t="shared" si="0"/>
        <v>#DIV/0!</v>
      </c>
    </row>
    <row r="12" spans="1:8" x14ac:dyDescent="0.3">
      <c r="A12" s="25"/>
      <c r="C12" s="26"/>
      <c r="G12" s="27"/>
      <c r="H12" s="28" t="e">
        <f t="shared" si="0"/>
        <v>#DIV/0!</v>
      </c>
    </row>
    <row r="13" spans="1:8" x14ac:dyDescent="0.3">
      <c r="A13" s="25"/>
      <c r="C13" s="26"/>
      <c r="G13" s="27"/>
      <c r="H13" s="28" t="e">
        <f t="shared" si="0"/>
        <v>#DIV/0!</v>
      </c>
    </row>
    <row r="14" spans="1:8" x14ac:dyDescent="0.3">
      <c r="A14" s="25"/>
      <c r="C14" s="26"/>
      <c r="G14" s="27"/>
      <c r="H14" s="28" t="e">
        <f t="shared" si="0"/>
        <v>#DIV/0!</v>
      </c>
    </row>
    <row r="15" spans="1:8" x14ac:dyDescent="0.3">
      <c r="A15" s="25"/>
      <c r="C15" s="26"/>
      <c r="G15" s="27"/>
      <c r="H15" s="28" t="e">
        <f t="shared" si="0"/>
        <v>#DIV/0!</v>
      </c>
    </row>
    <row r="16" spans="1:8" x14ac:dyDescent="0.3">
      <c r="A16" s="25"/>
      <c r="C16" s="26"/>
      <c r="G16" s="27"/>
      <c r="H16" s="28" t="e">
        <f t="shared" si="0"/>
        <v>#DIV/0!</v>
      </c>
    </row>
    <row r="17" spans="1:8" x14ac:dyDescent="0.3">
      <c r="A17" s="25"/>
      <c r="C17" s="26"/>
      <c r="G17" s="27"/>
      <c r="H17" s="28" t="e">
        <f t="shared" si="0"/>
        <v>#DIV/0!</v>
      </c>
    </row>
    <row r="18" spans="1:8" x14ac:dyDescent="0.3">
      <c r="A18" s="25"/>
      <c r="C18" s="26"/>
      <c r="G18" s="27"/>
      <c r="H18" s="28" t="e">
        <f t="shared" si="0"/>
        <v>#DIV/0!</v>
      </c>
    </row>
    <row r="19" spans="1:8" x14ac:dyDescent="0.3">
      <c r="A19" s="25"/>
      <c r="C19" s="26"/>
      <c r="G19" s="27"/>
      <c r="H19" s="28" t="e">
        <f t="shared" si="0"/>
        <v>#DIV/0!</v>
      </c>
    </row>
    <row r="20" spans="1:8" x14ac:dyDescent="0.3">
      <c r="A20" s="25"/>
      <c r="C20" s="26"/>
      <c r="G20" s="27"/>
      <c r="H20" s="28" t="e">
        <f t="shared" si="0"/>
        <v>#DIV/0!</v>
      </c>
    </row>
  </sheetData>
  <hyperlinks>
    <hyperlink ref="B2" r:id="rId1" xr:uid="{00000000-0004-0000-0100-000000000000}"/>
  </hyperlinks>
  <pageMargins left="0.7" right="0.7" top="0.75" bottom="0.75" header="0.3" footer="0.3"/>
  <pageSetup paperSize="9" orientation="portrait" horizontalDpi="300" verticalDpi="0" copies="0" r:id="rId2"/>
  <headerFooter>
    <oddFooter>&amp;C&amp;8V1.0 M.Paton &amp; S.Ahmad; BSE Triage Audit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T61"/>
  <sheetViews>
    <sheetView zoomScaleNormal="100" workbookViewId="0">
      <selection activeCell="D16" sqref="D16"/>
    </sheetView>
  </sheetViews>
  <sheetFormatPr defaultColWidth="10.5" defaultRowHeight="15.6" x14ac:dyDescent="0.3"/>
  <cols>
    <col min="1" max="1" width="12" style="18" bestFit="1" customWidth="1"/>
    <col min="2" max="2" width="15.8984375" style="18" bestFit="1" customWidth="1"/>
    <col min="3" max="3" width="15" style="18" customWidth="1"/>
    <col min="4" max="4" width="14.8984375" style="18" customWidth="1"/>
    <col min="5" max="5" width="12.5" style="18" bestFit="1" customWidth="1"/>
    <col min="6" max="6" width="8.3984375" style="18" bestFit="1" customWidth="1"/>
    <col min="7" max="7" width="12.09765625" style="18" customWidth="1"/>
    <col min="8" max="8" width="14.09765625" style="18" customWidth="1"/>
    <col min="9" max="9" width="12.5" style="18" bestFit="1" customWidth="1"/>
    <col min="10" max="10" width="12.5" style="18" customWidth="1"/>
    <col min="11" max="11" width="21.59765625" style="18" customWidth="1"/>
    <col min="12" max="12" width="10.5" style="18"/>
    <col min="13" max="13" width="19.5" style="18" customWidth="1"/>
    <col min="14" max="14" width="16" style="18" customWidth="1"/>
    <col min="15" max="16384" width="10.5" style="18"/>
  </cols>
  <sheetData>
    <row r="1" spans="1:46" s="31" customFormat="1" x14ac:dyDescent="0.3">
      <c r="A1" s="29" t="s">
        <v>8</v>
      </c>
      <c r="B1" s="29"/>
      <c r="C1" s="29" t="s">
        <v>19</v>
      </c>
      <c r="D1" s="29"/>
      <c r="E1" s="17" t="s">
        <v>21</v>
      </c>
      <c r="F1" s="29"/>
      <c r="G1" s="29" t="s">
        <v>20</v>
      </c>
      <c r="H1" s="29"/>
      <c r="I1" s="17" t="s">
        <v>22</v>
      </c>
      <c r="J1" s="29"/>
      <c r="K1" s="17" t="s">
        <v>26</v>
      </c>
      <c r="L1" s="29"/>
      <c r="M1" s="17" t="s">
        <v>24</v>
      </c>
      <c r="N1" s="17" t="s">
        <v>25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18" t="s">
        <v>82</v>
      </c>
      <c r="AL1" s="30"/>
      <c r="AM1" s="30"/>
      <c r="AN1" s="30"/>
      <c r="AO1" s="30"/>
      <c r="AP1" s="30"/>
      <c r="AQ1" s="30"/>
      <c r="AR1" s="30"/>
      <c r="AS1" s="30"/>
      <c r="AT1" s="30"/>
    </row>
    <row r="2" spans="1:46" s="31" customFormat="1" x14ac:dyDescent="0.3">
      <c r="A2" s="29" t="s">
        <v>10</v>
      </c>
      <c r="B2" s="29" t="s">
        <v>64</v>
      </c>
      <c r="C2" s="29" t="s">
        <v>63</v>
      </c>
      <c r="D2" s="29" t="s">
        <v>65</v>
      </c>
      <c r="E2" s="17" t="s">
        <v>67</v>
      </c>
      <c r="F2" s="29" t="s">
        <v>64</v>
      </c>
      <c r="G2" s="29" t="s">
        <v>63</v>
      </c>
      <c r="H2" s="29" t="s">
        <v>65</v>
      </c>
      <c r="I2" s="17" t="s">
        <v>67</v>
      </c>
      <c r="J2" s="29" t="s">
        <v>23</v>
      </c>
      <c r="K2" s="17" t="s">
        <v>67</v>
      </c>
      <c r="L2" s="29"/>
      <c r="M2" s="17" t="s">
        <v>24</v>
      </c>
      <c r="N2" s="17" t="s">
        <v>67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 s="21" customFormat="1" x14ac:dyDescent="0.3">
      <c r="A3" s="21" t="s">
        <v>18</v>
      </c>
      <c r="B3" s="22">
        <v>20</v>
      </c>
      <c r="C3" s="21">
        <v>40</v>
      </c>
      <c r="D3" s="21">
        <v>4</v>
      </c>
      <c r="E3" s="20">
        <f>B3+C3+D3</f>
        <v>64</v>
      </c>
      <c r="F3" s="21">
        <v>2</v>
      </c>
      <c r="G3" s="21">
        <v>1</v>
      </c>
      <c r="H3" s="21">
        <v>2</v>
      </c>
      <c r="I3" s="21">
        <f>F3+G3+H3</f>
        <v>5</v>
      </c>
      <c r="J3" s="20">
        <f t="shared" ref="J3:J20" si="0">(I3/E3)*100</f>
        <v>7.8125</v>
      </c>
      <c r="K3" s="32" t="e">
        <f>#REF!/E3</f>
        <v>#REF!</v>
      </c>
      <c r="M3" s="22"/>
      <c r="N3" s="20">
        <f t="shared" ref="N3:N20" si="1">(M3/I3)*100</f>
        <v>0</v>
      </c>
    </row>
    <row r="4" spans="1:46" x14ac:dyDescent="0.3">
      <c r="B4" s="26"/>
      <c r="E4" s="33">
        <f t="shared" ref="E4:E20" si="2">B4+C4+D4</f>
        <v>0</v>
      </c>
      <c r="I4" s="34">
        <f t="shared" ref="I4:I20" si="3">F4+G4+H4</f>
        <v>0</v>
      </c>
      <c r="J4" s="33" t="e">
        <f t="shared" si="0"/>
        <v>#DIV/0!</v>
      </c>
      <c r="K4" s="35" t="e">
        <f>#REF!/E4</f>
        <v>#REF!</v>
      </c>
      <c r="M4" s="36"/>
      <c r="N4" s="33" t="e">
        <f t="shared" si="1"/>
        <v>#DIV/0!</v>
      </c>
    </row>
    <row r="5" spans="1:46" x14ac:dyDescent="0.3">
      <c r="B5" s="26"/>
      <c r="E5" s="33">
        <f t="shared" si="2"/>
        <v>0</v>
      </c>
      <c r="I5" s="34">
        <f t="shared" si="3"/>
        <v>0</v>
      </c>
      <c r="J5" s="33" t="e">
        <f t="shared" si="0"/>
        <v>#DIV/0!</v>
      </c>
      <c r="K5" s="35" t="e">
        <f>#REF!/E5</f>
        <v>#REF!</v>
      </c>
      <c r="M5" s="36"/>
      <c r="N5" s="33" t="e">
        <f t="shared" si="1"/>
        <v>#DIV/0!</v>
      </c>
    </row>
    <row r="6" spans="1:46" x14ac:dyDescent="0.3">
      <c r="B6" s="26"/>
      <c r="E6" s="33">
        <f t="shared" si="2"/>
        <v>0</v>
      </c>
      <c r="I6" s="34">
        <f t="shared" si="3"/>
        <v>0</v>
      </c>
      <c r="J6" s="33" t="e">
        <f t="shared" si="0"/>
        <v>#DIV/0!</v>
      </c>
      <c r="K6" s="35" t="e">
        <f>#REF!/E6</f>
        <v>#REF!</v>
      </c>
      <c r="M6" s="36"/>
      <c r="N6" s="33" t="e">
        <f t="shared" si="1"/>
        <v>#DIV/0!</v>
      </c>
    </row>
    <row r="7" spans="1:46" x14ac:dyDescent="0.3">
      <c r="B7" s="26"/>
      <c r="E7" s="33">
        <f t="shared" si="2"/>
        <v>0</v>
      </c>
      <c r="I7" s="34">
        <f t="shared" si="3"/>
        <v>0</v>
      </c>
      <c r="J7" s="33" t="e">
        <f t="shared" si="0"/>
        <v>#DIV/0!</v>
      </c>
      <c r="K7" s="35" t="e">
        <f>#REF!/E7</f>
        <v>#REF!</v>
      </c>
      <c r="M7" s="36"/>
      <c r="N7" s="33" t="e">
        <f t="shared" si="1"/>
        <v>#DIV/0!</v>
      </c>
    </row>
    <row r="8" spans="1:46" x14ac:dyDescent="0.3">
      <c r="B8" s="26"/>
      <c r="E8" s="33">
        <f t="shared" si="2"/>
        <v>0</v>
      </c>
      <c r="I8" s="34">
        <f t="shared" si="3"/>
        <v>0</v>
      </c>
      <c r="J8" s="33" t="e">
        <f t="shared" si="0"/>
        <v>#DIV/0!</v>
      </c>
      <c r="K8" s="35" t="e">
        <f>#REF!/E8</f>
        <v>#REF!</v>
      </c>
      <c r="M8" s="36"/>
      <c r="N8" s="33" t="e">
        <f t="shared" si="1"/>
        <v>#DIV/0!</v>
      </c>
    </row>
    <row r="9" spans="1:46" x14ac:dyDescent="0.3">
      <c r="B9" s="26"/>
      <c r="E9" s="33">
        <f t="shared" si="2"/>
        <v>0</v>
      </c>
      <c r="I9" s="34">
        <f t="shared" si="3"/>
        <v>0</v>
      </c>
      <c r="J9" s="33" t="e">
        <f t="shared" si="0"/>
        <v>#DIV/0!</v>
      </c>
      <c r="K9" s="35" t="e">
        <f>#REF!/E9</f>
        <v>#REF!</v>
      </c>
      <c r="M9" s="36"/>
      <c r="N9" s="33" t="e">
        <f t="shared" si="1"/>
        <v>#DIV/0!</v>
      </c>
    </row>
    <row r="10" spans="1:46" x14ac:dyDescent="0.3">
      <c r="B10" s="26"/>
      <c r="E10" s="33">
        <f t="shared" si="2"/>
        <v>0</v>
      </c>
      <c r="I10" s="34">
        <f t="shared" si="3"/>
        <v>0</v>
      </c>
      <c r="J10" s="33" t="e">
        <f t="shared" si="0"/>
        <v>#DIV/0!</v>
      </c>
      <c r="K10" s="35" t="e">
        <f>#REF!/E10</f>
        <v>#REF!</v>
      </c>
      <c r="M10" s="36"/>
      <c r="N10" s="33" t="e">
        <f t="shared" si="1"/>
        <v>#DIV/0!</v>
      </c>
    </row>
    <row r="11" spans="1:46" x14ac:dyDescent="0.3">
      <c r="B11" s="26"/>
      <c r="E11" s="33">
        <f t="shared" si="2"/>
        <v>0</v>
      </c>
      <c r="I11" s="34">
        <f t="shared" si="3"/>
        <v>0</v>
      </c>
      <c r="J11" s="33" t="e">
        <f t="shared" si="0"/>
        <v>#DIV/0!</v>
      </c>
      <c r="K11" s="35" t="e">
        <f>#REF!/E11</f>
        <v>#REF!</v>
      </c>
      <c r="M11" s="36"/>
      <c r="N11" s="33" t="e">
        <f t="shared" si="1"/>
        <v>#DIV/0!</v>
      </c>
    </row>
    <row r="12" spans="1:46" x14ac:dyDescent="0.3">
      <c r="B12" s="26"/>
      <c r="E12" s="33">
        <f t="shared" si="2"/>
        <v>0</v>
      </c>
      <c r="I12" s="34">
        <f t="shared" si="3"/>
        <v>0</v>
      </c>
      <c r="J12" s="33" t="e">
        <f t="shared" si="0"/>
        <v>#DIV/0!</v>
      </c>
      <c r="K12" s="35" t="e">
        <f>#REF!/E12</f>
        <v>#REF!</v>
      </c>
      <c r="M12" s="36"/>
      <c r="N12" s="33" t="e">
        <f t="shared" si="1"/>
        <v>#DIV/0!</v>
      </c>
    </row>
    <row r="13" spans="1:46" x14ac:dyDescent="0.3">
      <c r="B13" s="26"/>
      <c r="E13" s="33">
        <f t="shared" si="2"/>
        <v>0</v>
      </c>
      <c r="I13" s="34">
        <f t="shared" si="3"/>
        <v>0</v>
      </c>
      <c r="J13" s="33" t="e">
        <f t="shared" si="0"/>
        <v>#DIV/0!</v>
      </c>
      <c r="K13" s="35" t="e">
        <f>#REF!/E13</f>
        <v>#REF!</v>
      </c>
      <c r="M13" s="36"/>
      <c r="N13" s="33" t="e">
        <f t="shared" si="1"/>
        <v>#DIV/0!</v>
      </c>
    </row>
    <row r="14" spans="1:46" x14ac:dyDescent="0.3">
      <c r="B14" s="26"/>
      <c r="E14" s="33">
        <f t="shared" si="2"/>
        <v>0</v>
      </c>
      <c r="I14" s="34">
        <f t="shared" si="3"/>
        <v>0</v>
      </c>
      <c r="J14" s="33" t="e">
        <f t="shared" si="0"/>
        <v>#DIV/0!</v>
      </c>
      <c r="K14" s="35" t="e">
        <f>#REF!/E14</f>
        <v>#REF!</v>
      </c>
      <c r="M14" s="36"/>
      <c r="N14" s="33" t="e">
        <f t="shared" si="1"/>
        <v>#DIV/0!</v>
      </c>
    </row>
    <row r="15" spans="1:46" x14ac:dyDescent="0.3">
      <c r="B15" s="26"/>
      <c r="E15" s="33">
        <f t="shared" si="2"/>
        <v>0</v>
      </c>
      <c r="I15" s="34">
        <f t="shared" si="3"/>
        <v>0</v>
      </c>
      <c r="J15" s="33" t="e">
        <f t="shared" si="0"/>
        <v>#DIV/0!</v>
      </c>
      <c r="K15" s="35" t="e">
        <f>#REF!/E15</f>
        <v>#REF!</v>
      </c>
      <c r="M15" s="36"/>
      <c r="N15" s="33" t="e">
        <f t="shared" si="1"/>
        <v>#DIV/0!</v>
      </c>
    </row>
    <row r="16" spans="1:46" x14ac:dyDescent="0.3">
      <c r="B16" s="26"/>
      <c r="E16" s="33">
        <f t="shared" si="2"/>
        <v>0</v>
      </c>
      <c r="I16" s="34">
        <f t="shared" si="3"/>
        <v>0</v>
      </c>
      <c r="J16" s="33" t="e">
        <f t="shared" si="0"/>
        <v>#DIV/0!</v>
      </c>
      <c r="K16" s="35" t="e">
        <f>#REF!/E16</f>
        <v>#REF!</v>
      </c>
      <c r="M16" s="36"/>
      <c r="N16" s="33" t="e">
        <f t="shared" si="1"/>
        <v>#DIV/0!</v>
      </c>
    </row>
    <row r="17" spans="1:14" x14ac:dyDescent="0.3">
      <c r="B17" s="26"/>
      <c r="E17" s="33">
        <f t="shared" si="2"/>
        <v>0</v>
      </c>
      <c r="I17" s="34">
        <f t="shared" si="3"/>
        <v>0</v>
      </c>
      <c r="J17" s="33" t="e">
        <f t="shared" si="0"/>
        <v>#DIV/0!</v>
      </c>
      <c r="K17" s="35" t="e">
        <f>#REF!/E17</f>
        <v>#REF!</v>
      </c>
      <c r="M17" s="36"/>
      <c r="N17" s="33" t="e">
        <f t="shared" si="1"/>
        <v>#DIV/0!</v>
      </c>
    </row>
    <row r="18" spans="1:14" x14ac:dyDescent="0.3">
      <c r="B18" s="26"/>
      <c r="E18" s="33">
        <f t="shared" si="2"/>
        <v>0</v>
      </c>
      <c r="I18" s="34">
        <f t="shared" si="3"/>
        <v>0</v>
      </c>
      <c r="J18" s="33" t="e">
        <f t="shared" si="0"/>
        <v>#DIV/0!</v>
      </c>
      <c r="K18" s="35" t="e">
        <f>#REF!/E18</f>
        <v>#REF!</v>
      </c>
      <c r="M18" s="36"/>
      <c r="N18" s="33" t="e">
        <f t="shared" si="1"/>
        <v>#DIV/0!</v>
      </c>
    </row>
    <row r="19" spans="1:14" x14ac:dyDescent="0.3">
      <c r="B19" s="26"/>
      <c r="E19" s="33">
        <f t="shared" si="2"/>
        <v>0</v>
      </c>
      <c r="I19" s="34">
        <f t="shared" si="3"/>
        <v>0</v>
      </c>
      <c r="J19" s="33" t="e">
        <f t="shared" si="0"/>
        <v>#DIV/0!</v>
      </c>
      <c r="K19" s="35" t="e">
        <f>#REF!/E19</f>
        <v>#REF!</v>
      </c>
      <c r="M19" s="36"/>
      <c r="N19" s="33" t="e">
        <f t="shared" si="1"/>
        <v>#DIV/0!</v>
      </c>
    </row>
    <row r="20" spans="1:14" x14ac:dyDescent="0.3">
      <c r="B20" s="26"/>
      <c r="E20" s="33">
        <f t="shared" si="2"/>
        <v>0</v>
      </c>
      <c r="I20" s="34">
        <f t="shared" si="3"/>
        <v>0</v>
      </c>
      <c r="J20" s="33" t="e">
        <f t="shared" si="0"/>
        <v>#DIV/0!</v>
      </c>
      <c r="K20" s="35" t="e">
        <f>#REF!/E20</f>
        <v>#REF!</v>
      </c>
      <c r="M20" s="36"/>
      <c r="N20" s="33" t="e">
        <f t="shared" si="1"/>
        <v>#DIV/0!</v>
      </c>
    </row>
    <row r="21" spans="1:14" x14ac:dyDescent="0.3">
      <c r="I21" s="21"/>
      <c r="J21" s="21"/>
    </row>
    <row r="24" spans="1:14" ht="16.2" thickBot="1" x14ac:dyDescent="0.35"/>
    <row r="25" spans="1:14" ht="16.8" thickTop="1" thickBot="1" x14ac:dyDescent="0.35">
      <c r="A25" s="18" t="s">
        <v>76</v>
      </c>
      <c r="E25" s="37"/>
    </row>
    <row r="26" spans="1:14" ht="16.2" thickTop="1" x14ac:dyDescent="0.3"/>
    <row r="27" spans="1:14" x14ac:dyDescent="0.3">
      <c r="A27" s="18" t="s">
        <v>66</v>
      </c>
    </row>
    <row r="29" spans="1:14" x14ac:dyDescent="0.3">
      <c r="A29" s="18" t="s">
        <v>70</v>
      </c>
    </row>
    <row r="46" spans="4:4" x14ac:dyDescent="0.3">
      <c r="D46" s="30" t="s">
        <v>27</v>
      </c>
    </row>
    <row r="47" spans="4:4" x14ac:dyDescent="0.3">
      <c r="D47" s="30" t="s">
        <v>59</v>
      </c>
    </row>
    <row r="58" spans="4:4" x14ac:dyDescent="0.3">
      <c r="D58" s="30" t="s">
        <v>78</v>
      </c>
    </row>
    <row r="59" spans="4:4" x14ac:dyDescent="0.3">
      <c r="D59" s="30" t="s">
        <v>79</v>
      </c>
    </row>
    <row r="60" spans="4:4" x14ac:dyDescent="0.3">
      <c r="D60" s="30" t="s">
        <v>81</v>
      </c>
    </row>
    <row r="61" spans="4:4" x14ac:dyDescent="0.3">
      <c r="D61" s="30" t="s">
        <v>80</v>
      </c>
    </row>
  </sheetData>
  <dataValidations count="1">
    <dataValidation type="list" allowBlank="1" showInputMessage="1" showErrorMessage="1" promptTitle="Options" sqref="E33:E34" xr:uid="{00000000-0002-0000-0200-000000000000}">
      <formula1>$E$29:$E$34</formula1>
    </dataValidation>
  </dataValidations>
  <pageMargins left="0.7" right="0.7" top="0.75" bottom="0.75" header="0.3" footer="0.3"/>
  <pageSetup paperSize="9" orientation="portrait" horizontalDpi="300" verticalDpi="0" copies="0" r:id="rId1"/>
  <headerFooter>
    <oddFooter>&amp;C&amp;8V1.0 M.Paton &amp; S.Ahmad; BSE Triage Audit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defaultSize="0" autoLine="0" autoPict="0">
                <anchor moveWithCells="1">
                  <from>
                    <xdr:col>4</xdr:col>
                    <xdr:colOff>22860</xdr:colOff>
                    <xdr:row>25</xdr:row>
                    <xdr:rowOff>213360</xdr:rowOff>
                  </from>
                  <to>
                    <xdr:col>5</xdr:col>
                    <xdr:colOff>7620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4</xdr:col>
                    <xdr:colOff>7620</xdr:colOff>
                    <xdr:row>28</xdr:row>
                    <xdr:rowOff>0</xdr:rowOff>
                  </from>
                  <to>
                    <xdr:col>7</xdr:col>
                    <xdr:colOff>480060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Drop Down 8">
              <controlPr defaultSize="0" autoLine="0" autoPict="0">
                <anchor moveWithCells="1">
                  <from>
                    <xdr:col>4</xdr:col>
                    <xdr:colOff>7620</xdr:colOff>
                    <xdr:row>30</xdr:row>
                    <xdr:rowOff>0</xdr:rowOff>
                  </from>
                  <to>
                    <xdr:col>7</xdr:col>
                    <xdr:colOff>480060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Drop Down 10">
              <controlPr defaultSize="0" autoLine="0" autoPict="0">
                <anchor moveWithCells="1">
                  <from>
                    <xdr:col>4</xdr:col>
                    <xdr:colOff>7620</xdr:colOff>
                    <xdr:row>32</xdr:row>
                    <xdr:rowOff>0</xdr:rowOff>
                  </from>
                  <to>
                    <xdr:col>7</xdr:col>
                    <xdr:colOff>480060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N20"/>
  <sheetViews>
    <sheetView zoomScaleNormal="100" workbookViewId="0">
      <selection activeCell="C10" sqref="C10"/>
    </sheetView>
  </sheetViews>
  <sheetFormatPr defaultColWidth="10.5" defaultRowHeight="15.6" x14ac:dyDescent="0.3"/>
  <cols>
    <col min="1" max="1" width="12" style="18" bestFit="1" customWidth="1"/>
    <col min="2" max="2" width="29.8984375" style="18" bestFit="1" customWidth="1"/>
    <col min="3" max="3" width="25.5" style="18" bestFit="1" customWidth="1"/>
    <col min="4" max="4" width="15.5" style="18" bestFit="1" customWidth="1"/>
    <col min="5" max="5" width="18.59765625" style="18" customWidth="1"/>
    <col min="6" max="6" width="28.59765625" style="18" customWidth="1"/>
    <col min="7" max="16384" width="10.5" style="18"/>
  </cols>
  <sheetData>
    <row r="1" spans="1:40" s="31" customFormat="1" x14ac:dyDescent="0.3">
      <c r="A1" s="29" t="s">
        <v>10</v>
      </c>
      <c r="B1" s="29" t="s">
        <v>28</v>
      </c>
      <c r="C1" s="29" t="s">
        <v>29</v>
      </c>
      <c r="D1" s="29" t="s">
        <v>30</v>
      </c>
      <c r="E1" s="17" t="s">
        <v>69</v>
      </c>
      <c r="F1" s="29" t="s">
        <v>31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x14ac:dyDescent="0.3">
      <c r="A2" s="21" t="s">
        <v>18</v>
      </c>
      <c r="B2" s="21">
        <v>50</v>
      </c>
      <c r="C2" s="21">
        <v>10</v>
      </c>
      <c r="D2" s="21">
        <v>10</v>
      </c>
      <c r="E2" s="38">
        <f>D2/(B2+C2)</f>
        <v>0.16666666666666666</v>
      </c>
      <c r="F2" s="21">
        <v>45</v>
      </c>
    </row>
    <row r="3" spans="1:40" x14ac:dyDescent="0.3">
      <c r="E3" s="39" t="e">
        <f t="shared" ref="E3:E20" si="0">D3/(B3+C3)</f>
        <v>#DIV/0!</v>
      </c>
    </row>
    <row r="4" spans="1:40" x14ac:dyDescent="0.3">
      <c r="E4" s="39" t="e">
        <f t="shared" si="0"/>
        <v>#DIV/0!</v>
      </c>
    </row>
    <row r="5" spans="1:40" x14ac:dyDescent="0.3">
      <c r="E5" s="39" t="e">
        <f t="shared" si="0"/>
        <v>#DIV/0!</v>
      </c>
    </row>
    <row r="6" spans="1:40" x14ac:dyDescent="0.3">
      <c r="E6" s="39" t="e">
        <f t="shared" si="0"/>
        <v>#DIV/0!</v>
      </c>
    </row>
    <row r="7" spans="1:40" x14ac:dyDescent="0.3">
      <c r="E7" s="39" t="e">
        <f t="shared" si="0"/>
        <v>#DIV/0!</v>
      </c>
    </row>
    <row r="8" spans="1:40" x14ac:dyDescent="0.3">
      <c r="E8" s="39" t="e">
        <f t="shared" si="0"/>
        <v>#DIV/0!</v>
      </c>
    </row>
    <row r="9" spans="1:40" x14ac:dyDescent="0.3">
      <c r="E9" s="39" t="e">
        <f t="shared" si="0"/>
        <v>#DIV/0!</v>
      </c>
    </row>
    <row r="10" spans="1:40" x14ac:dyDescent="0.3">
      <c r="E10" s="39" t="e">
        <f t="shared" si="0"/>
        <v>#DIV/0!</v>
      </c>
    </row>
    <row r="11" spans="1:40" x14ac:dyDescent="0.3">
      <c r="E11" s="39" t="e">
        <f t="shared" si="0"/>
        <v>#DIV/0!</v>
      </c>
    </row>
    <row r="12" spans="1:40" x14ac:dyDescent="0.3">
      <c r="E12" s="39" t="e">
        <f t="shared" si="0"/>
        <v>#DIV/0!</v>
      </c>
    </row>
    <row r="13" spans="1:40" x14ac:dyDescent="0.3">
      <c r="E13" s="39" t="e">
        <f t="shared" si="0"/>
        <v>#DIV/0!</v>
      </c>
    </row>
    <row r="14" spans="1:40" x14ac:dyDescent="0.3">
      <c r="E14" s="39" t="e">
        <f t="shared" si="0"/>
        <v>#DIV/0!</v>
      </c>
    </row>
    <row r="15" spans="1:40" x14ac:dyDescent="0.3">
      <c r="E15" s="39" t="e">
        <f t="shared" si="0"/>
        <v>#DIV/0!</v>
      </c>
    </row>
    <row r="16" spans="1:40" x14ac:dyDescent="0.3">
      <c r="E16" s="39" t="e">
        <f>D16/(B16+C16)</f>
        <v>#DIV/0!</v>
      </c>
    </row>
    <row r="17" spans="5:5" x14ac:dyDescent="0.3">
      <c r="E17" s="39" t="e">
        <f t="shared" si="0"/>
        <v>#DIV/0!</v>
      </c>
    </row>
    <row r="18" spans="5:5" x14ac:dyDescent="0.3">
      <c r="E18" s="39" t="e">
        <f t="shared" si="0"/>
        <v>#DIV/0!</v>
      </c>
    </row>
    <row r="19" spans="5:5" x14ac:dyDescent="0.3">
      <c r="E19" s="39" t="e">
        <f t="shared" si="0"/>
        <v>#DIV/0!</v>
      </c>
    </row>
    <row r="20" spans="5:5" x14ac:dyDescent="0.3">
      <c r="E20" s="39" t="e">
        <f t="shared" si="0"/>
        <v>#DIV/0!</v>
      </c>
    </row>
  </sheetData>
  <pageMargins left="0.7" right="0.7" top="0.75" bottom="0.75" header="0.3" footer="0.3"/>
  <pageSetup paperSize="9" orientation="portrait" horizontalDpi="300" verticalDpi="0" copies="0" r:id="rId1"/>
  <headerFooter>
    <oddFooter>&amp;C&amp;8V1.0 M.Paton &amp; S.Ahmad; BSE Triage Audit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46"/>
  <sheetViews>
    <sheetView zoomScaleNormal="100" workbookViewId="0">
      <selection activeCell="A10" sqref="A10"/>
    </sheetView>
  </sheetViews>
  <sheetFormatPr defaultColWidth="10.5" defaultRowHeight="15.6" x14ac:dyDescent="0.3"/>
  <cols>
    <col min="1" max="1" width="65.59765625" style="18" customWidth="1"/>
    <col min="2" max="5" width="24.09765625" style="18" bestFit="1" customWidth="1"/>
    <col min="6" max="6" width="21" style="18" customWidth="1"/>
    <col min="7" max="16384" width="10.5" style="18"/>
  </cols>
  <sheetData>
    <row r="1" spans="1:10" x14ac:dyDescent="0.3">
      <c r="A1" s="14"/>
      <c r="B1" s="14" t="s">
        <v>32</v>
      </c>
      <c r="C1" s="14"/>
      <c r="D1" s="14"/>
      <c r="E1" s="14" t="s">
        <v>33</v>
      </c>
      <c r="F1" s="40"/>
    </row>
    <row r="2" spans="1:10" x14ac:dyDescent="0.3">
      <c r="A2" s="14"/>
      <c r="B2" s="14" t="s">
        <v>34</v>
      </c>
      <c r="C2" s="14" t="s">
        <v>34</v>
      </c>
      <c r="D2" s="14" t="s">
        <v>34</v>
      </c>
      <c r="E2" s="14" t="s">
        <v>34</v>
      </c>
      <c r="F2" s="14" t="s">
        <v>35</v>
      </c>
    </row>
    <row r="3" spans="1:10" s="21" customFormat="1" x14ac:dyDescent="0.3">
      <c r="A3" s="21" t="s">
        <v>36</v>
      </c>
      <c r="B3" s="21">
        <v>1</v>
      </c>
      <c r="C3" s="21">
        <v>2</v>
      </c>
      <c r="D3" s="21">
        <v>3</v>
      </c>
      <c r="E3" s="21">
        <v>3</v>
      </c>
      <c r="F3" s="21">
        <f>E3-B3</f>
        <v>2</v>
      </c>
    </row>
    <row r="4" spans="1:10" x14ac:dyDescent="0.3">
      <c r="A4" s="18" t="s">
        <v>37</v>
      </c>
      <c r="F4" s="21">
        <f t="shared" ref="F4:F15" si="0">E4-B4</f>
        <v>0</v>
      </c>
    </row>
    <row r="5" spans="1:10" x14ac:dyDescent="0.3">
      <c r="A5" s="18" t="s">
        <v>38</v>
      </c>
      <c r="F5" s="21">
        <f t="shared" si="0"/>
        <v>0</v>
      </c>
    </row>
    <row r="6" spans="1:10" x14ac:dyDescent="0.3">
      <c r="A6" s="18" t="s">
        <v>39</v>
      </c>
      <c r="F6" s="21">
        <f t="shared" si="0"/>
        <v>0</v>
      </c>
    </row>
    <row r="7" spans="1:10" x14ac:dyDescent="0.3">
      <c r="A7" s="18" t="s">
        <v>40</v>
      </c>
      <c r="F7" s="21">
        <f t="shared" si="0"/>
        <v>0</v>
      </c>
    </row>
    <row r="8" spans="1:10" ht="16.2" thickBot="1" x14ac:dyDescent="0.35">
      <c r="A8" s="18" t="s">
        <v>41</v>
      </c>
      <c r="F8" s="21">
        <f t="shared" si="0"/>
        <v>0</v>
      </c>
    </row>
    <row r="9" spans="1:10" x14ac:dyDescent="0.3">
      <c r="A9" s="18" t="s">
        <v>42</v>
      </c>
      <c r="F9" s="21">
        <f t="shared" si="0"/>
        <v>0</v>
      </c>
      <c r="I9" s="41" t="s">
        <v>43</v>
      </c>
      <c r="J9" s="42"/>
    </row>
    <row r="10" spans="1:10" x14ac:dyDescent="0.3">
      <c r="A10" s="18" t="s">
        <v>44</v>
      </c>
      <c r="F10" s="21">
        <f t="shared" si="0"/>
        <v>0</v>
      </c>
      <c r="I10" s="43" t="s">
        <v>45</v>
      </c>
      <c r="J10" s="44"/>
    </row>
    <row r="11" spans="1:10" x14ac:dyDescent="0.3">
      <c r="A11" s="18" t="s">
        <v>46</v>
      </c>
      <c r="F11" s="21">
        <f t="shared" si="0"/>
        <v>0</v>
      </c>
      <c r="I11" s="43"/>
      <c r="J11" s="44"/>
    </row>
    <row r="12" spans="1:10" x14ac:dyDescent="0.3">
      <c r="A12" s="18" t="s">
        <v>47</v>
      </c>
      <c r="F12" s="21">
        <f t="shared" si="0"/>
        <v>0</v>
      </c>
      <c r="I12" s="43" t="s">
        <v>49</v>
      </c>
      <c r="J12" s="44"/>
    </row>
    <row r="13" spans="1:10" x14ac:dyDescent="0.3">
      <c r="A13" s="18" t="s">
        <v>48</v>
      </c>
      <c r="F13" s="21">
        <f t="shared" si="0"/>
        <v>0</v>
      </c>
      <c r="I13" s="43"/>
      <c r="J13" s="44"/>
    </row>
    <row r="14" spans="1:10" x14ac:dyDescent="0.3">
      <c r="A14" s="18" t="s">
        <v>50</v>
      </c>
      <c r="F14" s="21">
        <f t="shared" si="0"/>
        <v>0</v>
      </c>
      <c r="I14" s="43" t="s">
        <v>52</v>
      </c>
      <c r="J14" s="44"/>
    </row>
    <row r="15" spans="1:10" x14ac:dyDescent="0.3">
      <c r="A15" s="18" t="s">
        <v>51</v>
      </c>
      <c r="F15" s="21">
        <f t="shared" si="0"/>
        <v>0</v>
      </c>
      <c r="I15" s="43"/>
      <c r="J15" s="44"/>
    </row>
    <row r="16" spans="1:10" x14ac:dyDescent="0.3">
      <c r="F16" s="21"/>
      <c r="I16" s="43" t="s">
        <v>53</v>
      </c>
      <c r="J16" s="44"/>
    </row>
    <row r="17" spans="1:10" x14ac:dyDescent="0.3">
      <c r="F17" s="21"/>
      <c r="I17" s="43"/>
      <c r="J17" s="44"/>
    </row>
    <row r="18" spans="1:10" ht="16.2" thickBot="1" x14ac:dyDescent="0.35">
      <c r="F18" s="21"/>
      <c r="I18" s="45" t="s">
        <v>54</v>
      </c>
      <c r="J18" s="46"/>
    </row>
    <row r="19" spans="1:10" ht="16.2" thickBot="1" x14ac:dyDescent="0.35">
      <c r="A19" s="18" t="s">
        <v>71</v>
      </c>
      <c r="F19" s="21"/>
    </row>
    <row r="20" spans="1:10" ht="16.2" thickTop="1" x14ac:dyDescent="0.3">
      <c r="A20" s="47" t="s">
        <v>72</v>
      </c>
      <c r="B20" s="48"/>
      <c r="C20" s="48"/>
      <c r="D20" s="48"/>
      <c r="E20" s="48"/>
      <c r="F20" s="49"/>
    </row>
    <row r="21" spans="1:10" x14ac:dyDescent="0.3">
      <c r="A21" s="50"/>
      <c r="B21" s="51"/>
      <c r="C21" s="51"/>
      <c r="D21" s="51"/>
      <c r="E21" s="51"/>
      <c r="F21" s="52"/>
    </row>
    <row r="22" spans="1:10" x14ac:dyDescent="0.3">
      <c r="A22" s="50"/>
      <c r="B22" s="51"/>
      <c r="C22" s="51"/>
      <c r="D22" s="51"/>
      <c r="E22" s="51"/>
      <c r="F22" s="52"/>
    </row>
    <row r="23" spans="1:10" ht="16.2" thickBot="1" x14ac:dyDescent="0.35">
      <c r="A23" s="53"/>
      <c r="B23" s="54"/>
      <c r="C23" s="54"/>
      <c r="D23" s="54"/>
      <c r="E23" s="54"/>
      <c r="F23" s="55"/>
    </row>
    <row r="24" spans="1:10" ht="16.2" thickTop="1" x14ac:dyDescent="0.3"/>
    <row r="25" spans="1:10" ht="16.2" thickBot="1" x14ac:dyDescent="0.35">
      <c r="A25" s="18" t="s">
        <v>73</v>
      </c>
    </row>
    <row r="26" spans="1:10" ht="16.2" thickTop="1" x14ac:dyDescent="0.3">
      <c r="A26" s="56" t="s">
        <v>74</v>
      </c>
      <c r="B26" s="57"/>
      <c r="C26" s="57"/>
      <c r="D26" s="57"/>
      <c r="E26" s="57"/>
      <c r="F26" s="58"/>
    </row>
    <row r="27" spans="1:10" x14ac:dyDescent="0.3">
      <c r="A27" s="59"/>
      <c r="B27" s="60"/>
      <c r="C27" s="60"/>
      <c r="D27" s="60"/>
      <c r="E27" s="60"/>
      <c r="F27" s="61"/>
    </row>
    <row r="28" spans="1:10" x14ac:dyDescent="0.3">
      <c r="A28" s="59"/>
      <c r="B28" s="60"/>
      <c r="C28" s="60"/>
      <c r="D28" s="60"/>
      <c r="E28" s="60"/>
      <c r="F28" s="61"/>
    </row>
    <row r="29" spans="1:10" ht="16.2" thickBot="1" x14ac:dyDescent="0.35">
      <c r="A29" s="62"/>
      <c r="B29" s="63"/>
      <c r="C29" s="63"/>
      <c r="D29" s="63"/>
      <c r="E29" s="63"/>
      <c r="F29" s="64"/>
    </row>
    <row r="30" spans="1:10" ht="16.2" thickTop="1" x14ac:dyDescent="0.3"/>
    <row r="31" spans="1:10" ht="16.2" thickBot="1" x14ac:dyDescent="0.35">
      <c r="A31" s="18" t="s">
        <v>75</v>
      </c>
    </row>
    <row r="32" spans="1:10" ht="16.2" thickTop="1" x14ac:dyDescent="0.3">
      <c r="A32" s="65"/>
      <c r="B32" s="66"/>
      <c r="C32" s="66"/>
      <c r="D32" s="66"/>
      <c r="E32" s="66"/>
      <c r="F32" s="67"/>
    </row>
    <row r="33" spans="1:11" x14ac:dyDescent="0.3">
      <c r="A33" s="68"/>
      <c r="B33" s="69"/>
      <c r="C33" s="69"/>
      <c r="D33" s="69"/>
      <c r="E33" s="69"/>
      <c r="F33" s="70"/>
    </row>
    <row r="34" spans="1:11" x14ac:dyDescent="0.3">
      <c r="A34" s="68"/>
      <c r="B34" s="69"/>
      <c r="C34" s="69"/>
      <c r="D34" s="69"/>
      <c r="E34" s="69"/>
      <c r="F34" s="70"/>
    </row>
    <row r="35" spans="1:11" ht="16.2" thickBot="1" x14ac:dyDescent="0.35">
      <c r="A35" s="71"/>
      <c r="B35" s="72"/>
      <c r="C35" s="72"/>
      <c r="D35" s="72"/>
      <c r="E35" s="72"/>
      <c r="F35" s="73"/>
    </row>
    <row r="36" spans="1:11" ht="16.2" thickTop="1" x14ac:dyDescent="0.3"/>
    <row r="45" spans="1:11" x14ac:dyDescent="0.3">
      <c r="K45" s="30" t="s">
        <v>27</v>
      </c>
    </row>
    <row r="46" spans="1:11" x14ac:dyDescent="0.3">
      <c r="K46" s="30" t="s">
        <v>59</v>
      </c>
    </row>
  </sheetData>
  <mergeCells count="3">
    <mergeCell ref="A20:F23"/>
    <mergeCell ref="A26:F29"/>
    <mergeCell ref="A32:F35"/>
  </mergeCells>
  <pageMargins left="0.7" right="0.7" top="0.75" bottom="0.75" header="0.3" footer="0.3"/>
  <pageSetup paperSize="9" orientation="portrait" horizontalDpi="300" verticalDpi="0" copies="0" r:id="rId1"/>
  <headerFooter>
    <oddFooter>&amp;C&amp;8V1.0 M.Paton &amp; S.Ahmad; BSE Triage Audit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</xdr:col>
                    <xdr:colOff>22860</xdr:colOff>
                    <xdr:row>18</xdr:row>
                    <xdr:rowOff>0</xdr:rowOff>
                  </from>
                  <to>
                    <xdr:col>2</xdr:col>
                    <xdr:colOff>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1</xdr:col>
                    <xdr:colOff>22860</xdr:colOff>
                    <xdr:row>24</xdr:row>
                    <xdr:rowOff>0</xdr:rowOff>
                  </from>
                  <to>
                    <xdr:col>2</xdr:col>
                    <xdr:colOff>0</xdr:colOff>
                    <xdr:row>24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 page</vt:lpstr>
      <vt:lpstr>Patients waiting</vt:lpstr>
      <vt:lpstr>OP referrals</vt:lpstr>
      <vt:lpstr>Capacity</vt:lpstr>
      <vt:lpstr>Professional Experience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Hatty Grant</cp:lastModifiedBy>
  <cp:revision/>
  <dcterms:created xsi:type="dcterms:W3CDTF">2023-02-06T20:23:19Z</dcterms:created>
  <dcterms:modified xsi:type="dcterms:W3CDTF">2023-03-08T09:44:41Z</dcterms:modified>
</cp:coreProperties>
</file>